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Example 1" sheetId="1" r:id="rId1"/>
    <sheet name="Example 2" sheetId="2" r:id="rId2"/>
    <sheet name="Example 3" sheetId="3" r:id="rId3"/>
    <sheet name="Example 4" sheetId="4" r:id="rId4"/>
    <sheet name="Example 5" sheetId="5" r:id="rId5"/>
  </sheets>
  <definedNames>
    <definedName name="_xlfn.AVERAGEIFS" hidden="1">#NAME?</definedName>
    <definedName name="_xlfn.SUMIFS" hidden="1">#NAME?</definedName>
  </definedNames>
  <calcPr fullCalcOnLoad="1"/>
</workbook>
</file>

<file path=xl/sharedStrings.xml><?xml version="1.0" encoding="utf-8"?>
<sst xmlns="http://schemas.openxmlformats.org/spreadsheetml/2006/main" count="91" uniqueCount="68">
  <si>
    <t>G</t>
  </si>
  <si>
    <t>Homes</t>
  </si>
  <si>
    <t>Square Feet</t>
  </si>
  <si>
    <t>Bedrooms</t>
  </si>
  <si>
    <t>Baths</t>
  </si>
  <si>
    <t>Garage</t>
  </si>
  <si>
    <t>Year built</t>
  </si>
  <si>
    <t>Price</t>
  </si>
  <si>
    <t>House1</t>
  </si>
  <si>
    <t>yes</t>
  </si>
  <si>
    <t>House2</t>
  </si>
  <si>
    <t>no</t>
  </si>
  <si>
    <t>House3</t>
  </si>
  <si>
    <t>House4</t>
  </si>
  <si>
    <t>House5</t>
  </si>
  <si>
    <t>Formula</t>
  </si>
  <si>
    <t>Description</t>
  </si>
  <si>
    <t>Result</t>
  </si>
  <si>
    <t>Adds the price of those homes that have at least 3 bedrooms, a garage, and are between 5 and 10 years old as of 2009.</t>
  </si>
  <si>
    <t>Returns the average price for homes that have at least 3 bedrooms, a garage, and are between 5 and 10 years old as of 2009.</t>
  </si>
  <si>
    <t>=SUMIFS(G2:G6,C2:C6,A7,E2:E6,B7,F2:F6,"&gt;1999",F2:F6,"&lt;2004")'</t>
  </si>
  <si>
    <t>"=AVERAGEIFS(G2:G6,C2:C6,"&gt;2",E2:E6,C7,F2:F6,"&gt;1999",F2:F6,"&lt;2004")"</t>
  </si>
  <si>
    <t>Morning and Evening Measurements</t>
  </si>
  <si>
    <t>First Day</t>
  </si>
  <si>
    <t>Second Day</t>
  </si>
  <si>
    <t>Third Day</t>
  </si>
  <si>
    <t>Fourth Day</t>
  </si>
  <si>
    <t>AM: rain (total inches)</t>
  </si>
  <si>
    <t>PM: rain (total inches)</t>
  </si>
  <si>
    <t>AM: average temperature (degrees)</t>
  </si>
  <si>
    <t>PM: average temperature (degrees)</t>
  </si>
  <si>
    <t>AM: average wind speed (miles per hour)</t>
  </si>
  <si>
    <t>PM: average wind speed (miles per hour)</t>
  </si>
  <si>
    <t>Adds the total amount of rainfall for 12-hour periods when the average temperature was at least 40 degrees Fahrenheit and the average wind speed was less than 10 miles per hour.</t>
  </si>
  <si>
    <t>Only cells B3, C2, and D2 are summed, because their corresponding cells meet both criteria. The corresponding cells for B3 are B5 and B7, the corresponding cells for C2 are C4 and C6, and the corresponding cells for D2 are D4 and D6.</t>
  </si>
  <si>
    <t>As an example of data excluded from the operation, the corresponding cells of B2 (B4 and B6) do not meet both criteria; specifically, cell B6 fails because its value (13) is greater than criteria2 (10).</t>
  </si>
  <si>
    <t>"=SUMIFS(B2:E3, B4:E5, "&gt;=40", B6:E7, "&lt;10")"</t>
  </si>
  <si>
    <t>Totals</t>
  </si>
  <si>
    <t>Account 1</t>
  </si>
  <si>
    <t>Account 2</t>
  </si>
  <si>
    <t>Account 3</t>
  </si>
  <si>
    <t>Account 4</t>
  </si>
  <si>
    <t>Amount in dollars</t>
  </si>
  <si>
    <t>Interest paid (2000)</t>
  </si>
  <si>
    <t>Interest paid (2001)</t>
  </si>
  <si>
    <t>Interest paid (2002)</t>
  </si>
  <si>
    <t>Total amounts from each bank account where the interest was greater than 3% for the year 2000 and greater than or equal to 2% for the year 2001.</t>
  </si>
  <si>
    <t>Total amounts from each bank account where the interest was between 1% and 3% for the year 2002 and greater than 1% for the year 2001.</t>
  </si>
  <si>
    <t>"=SUMIFS(B2:E2, B3:E3, "&gt;3%", B4:E4, "&gt;=2%")"</t>
  </si>
  <si>
    <t>"=SUMIFS(B2:E2, B5:E5, "&gt;=1%", B5:E5, "&lt;=3%", B4:E4, "&gt;1%")"</t>
  </si>
  <si>
    <t>Daily Measurements</t>
  </si>
  <si>
    <t>Rain (total inches)</t>
  </si>
  <si>
    <t>Average temperature (degrees)</t>
  </si>
  <si>
    <t>Average wind speed (miles per hour)</t>
  </si>
  <si>
    <t>Adds the total amount of rainfall for days when the average temperature was at least 40 degrees Fahrenheit and the average wind speed was less than 10 miles per hour.</t>
  </si>
  <si>
    <t>Only cells B2 and E2 are summed because, for each column (B through E), the values in both rows 3 and 4 must meet criteria1 and criteria2, respectively. Cells B3 and B4 meet both criteria, as do E3 and E4. However, neither C3 nor C4 meet either criteria. Finally, although D4 meets criteria2, D3 fails to meet criteria1.</t>
  </si>
  <si>
    <t>"=SUMIFS(B2:E2, B3:E3, "&gt;=40", B4:E4, "&lt;10")"</t>
  </si>
  <si>
    <t>Quantity Sold</t>
  </si>
  <si>
    <t>Product</t>
  </si>
  <si>
    <t>Salesperson</t>
  </si>
  <si>
    <t>Apples</t>
  </si>
  <si>
    <t>Artichokes</t>
  </si>
  <si>
    <t>Bananas</t>
  </si>
  <si>
    <t>Carrots</t>
  </si>
  <si>
    <t>Adds the total number of products sold that begin with "A" and that were sold by Salesperson 1.</t>
  </si>
  <si>
    <t>Adds the total number of products (not including Bananas) sold by Salesperson 1.</t>
  </si>
  <si>
    <t>"=SUMIFS(A2:A9, B2:B9, "=A*", C2:C9, 1)"</t>
  </si>
  <si>
    <t>"=SUMIFS(A2:A9, B2:B9, "&lt;&gt;Bananas", C2:C9,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</si>
</sst>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63"/>
      <name val="Arial"/>
      <family val="2"/>
    </font>
    <font>
      <b/>
      <sz val="10"/>
      <color indexed="63"/>
      <name val="Arial"/>
      <family val="2"/>
    </font>
    <font>
      <sz val="10"/>
      <color indexed="8"/>
      <name val="Calibri"/>
      <family val="2"/>
    </font>
    <font>
      <sz val="8"/>
      <color indexed="63"/>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454545"/>
      <name val="Arial"/>
      <family val="2"/>
    </font>
    <font>
      <b/>
      <sz val="10"/>
      <color rgb="FF333333"/>
      <name val="Arial"/>
      <family val="2"/>
    </font>
    <font>
      <sz val="10"/>
      <color theme="1"/>
      <name val="Calibri"/>
      <family val="2"/>
    </font>
    <font>
      <b/>
      <sz val="10"/>
      <color rgb="FF454545"/>
      <name val="Arial"/>
      <family val="2"/>
    </font>
    <font>
      <sz val="8"/>
      <color rgb="FF454545"/>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8D8D8"/>
        <bgColor indexed="64"/>
      </patternFill>
    </fill>
    <fill>
      <patternFill patternType="solid">
        <fgColor rgb="FFF3F3F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rgb="FFCCCCCC"/>
      </bottom>
    </border>
    <border>
      <left>
        <color indexed="63"/>
      </left>
      <right>
        <color indexed="63"/>
      </right>
      <top style="medium">
        <color rgb="FFA4A4A4"/>
      </top>
      <bottom style="medium">
        <color rgb="FFA4A4A4"/>
      </bottom>
    </border>
    <border>
      <left>
        <color indexed="63"/>
      </left>
      <right>
        <color indexed="63"/>
      </right>
      <top style="medium">
        <color rgb="FFCCCCCC"/>
      </top>
      <bottom style="medium">
        <color rgb="FFCCCCCC"/>
      </bottom>
    </border>
    <border>
      <left>
        <color indexed="63"/>
      </left>
      <right>
        <color indexed="63"/>
      </right>
      <top style="medium">
        <color rgb="FFCCCCCC"/>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4">
    <xf numFmtId="0" fontId="0" fillId="0" borderId="0" xfId="0" applyFont="1" applyAlignment="1">
      <alignment/>
    </xf>
    <xf numFmtId="0" fontId="39" fillId="33" borderId="10" xfId="0" applyFont="1" applyFill="1" applyBorder="1" applyAlignment="1" quotePrefix="1">
      <alignment vertical="top" wrapText="1"/>
    </xf>
    <xf numFmtId="0" fontId="40" fillId="34" borderId="11" xfId="0" applyFont="1" applyFill="1" applyBorder="1" applyAlignment="1">
      <alignment horizontal="left" vertical="center" wrapText="1"/>
    </xf>
    <xf numFmtId="0" fontId="41" fillId="0" borderId="0" xfId="0" applyFont="1" applyAlignment="1">
      <alignment/>
    </xf>
    <xf numFmtId="0" fontId="42" fillId="33" borderId="10" xfId="0" applyFont="1" applyFill="1" applyBorder="1" applyAlignment="1">
      <alignment vertical="top" wrapText="1"/>
    </xf>
    <xf numFmtId="0" fontId="39" fillId="35" borderId="12" xfId="0" applyFont="1" applyFill="1" applyBorder="1" applyAlignment="1">
      <alignment vertical="top" wrapText="1"/>
    </xf>
    <xf numFmtId="0" fontId="39" fillId="35" borderId="12" xfId="0" applyFont="1" applyFill="1" applyBorder="1" applyAlignment="1">
      <alignment horizontal="left" vertical="top" wrapText="1"/>
    </xf>
    <xf numFmtId="6" fontId="39" fillId="35" borderId="12" xfId="0" applyNumberFormat="1" applyFont="1" applyFill="1" applyBorder="1" applyAlignment="1">
      <alignment horizontal="left" vertical="top" wrapText="1"/>
    </xf>
    <xf numFmtId="0" fontId="39" fillId="33" borderId="10" xfId="0" applyFont="1" applyFill="1" applyBorder="1" applyAlignment="1">
      <alignment vertical="top" wrapText="1"/>
    </xf>
    <xf numFmtId="0" fontId="39" fillId="33" borderId="10" xfId="0" applyFont="1" applyFill="1" applyBorder="1" applyAlignment="1">
      <alignment horizontal="left" vertical="top" wrapText="1"/>
    </xf>
    <xf numFmtId="6" fontId="39" fillId="33" borderId="10" xfId="0" applyNumberFormat="1" applyFont="1" applyFill="1" applyBorder="1" applyAlignment="1">
      <alignment horizontal="left" vertical="top" wrapText="1"/>
    </xf>
    <xf numFmtId="0" fontId="42" fillId="35" borderId="12" xfId="0" applyFont="1" applyFill="1" applyBorder="1" applyAlignment="1">
      <alignment vertical="top" wrapText="1"/>
    </xf>
    <xf numFmtId="0" fontId="41" fillId="0" borderId="0" xfId="0" applyFont="1" applyAlignment="1">
      <alignment vertical="top" wrapText="1"/>
    </xf>
    <xf numFmtId="0" fontId="43" fillId="0" borderId="0" xfId="0" applyFont="1" applyAlignment="1">
      <alignment/>
    </xf>
    <xf numFmtId="0" fontId="39" fillId="33" borderId="13" xfId="0" applyFont="1" applyFill="1" applyBorder="1" applyAlignment="1">
      <alignment vertical="top" wrapText="1"/>
    </xf>
    <xf numFmtId="0" fontId="39" fillId="33" borderId="0" xfId="0" applyFont="1" applyFill="1" applyAlignment="1">
      <alignment vertical="top" wrapText="1"/>
    </xf>
    <xf numFmtId="0" fontId="39" fillId="33" borderId="10" xfId="0" applyFont="1" applyFill="1" applyBorder="1" applyAlignment="1">
      <alignment vertical="top" wrapText="1"/>
    </xf>
    <xf numFmtId="0" fontId="42" fillId="33" borderId="10" xfId="0" applyFont="1" applyFill="1" applyBorder="1" applyAlignment="1">
      <alignment horizontal="left" vertical="top" wrapText="1"/>
    </xf>
    <xf numFmtId="0" fontId="42" fillId="35" borderId="12" xfId="0" applyFont="1" applyFill="1" applyBorder="1" applyAlignment="1">
      <alignment horizontal="left" vertical="top" wrapText="1"/>
    </xf>
    <xf numFmtId="0" fontId="39" fillId="33" borderId="0" xfId="0" applyFont="1" applyFill="1" applyAlignment="1">
      <alignment horizontal="left" vertical="center" wrapText="1"/>
    </xf>
    <xf numFmtId="0" fontId="39" fillId="33" borderId="10" xfId="0" applyFont="1" applyFill="1" applyBorder="1" applyAlignment="1">
      <alignment horizontal="left" vertical="center" wrapText="1"/>
    </xf>
    <xf numFmtId="0" fontId="44" fillId="0" borderId="0" xfId="0" applyFont="1" applyAlignment="1">
      <alignment/>
    </xf>
    <xf numFmtId="0" fontId="44" fillId="0" borderId="0" xfId="0" applyFont="1" applyAlignment="1">
      <alignment horizontal="left"/>
    </xf>
    <xf numFmtId="0" fontId="44" fillId="0" borderId="0" xfId="0" applyFont="1" applyAlignment="1">
      <alignment horizontal="left" vertical="top"/>
    </xf>
    <xf numFmtId="9" fontId="39" fillId="33" borderId="10" xfId="0" applyNumberFormat="1" applyFont="1" applyFill="1" applyBorder="1" applyAlignment="1">
      <alignment vertical="top" wrapText="1"/>
    </xf>
    <xf numFmtId="10" fontId="39" fillId="33" borderId="10" xfId="0" applyNumberFormat="1" applyFont="1" applyFill="1" applyBorder="1" applyAlignment="1">
      <alignment vertical="top" wrapText="1"/>
    </xf>
    <xf numFmtId="9" fontId="39" fillId="35" borderId="12" xfId="0" applyNumberFormat="1" applyFont="1" applyFill="1" applyBorder="1" applyAlignment="1">
      <alignment vertical="top" wrapText="1"/>
    </xf>
    <xf numFmtId="10" fontId="39" fillId="35" borderId="12" xfId="0" applyNumberFormat="1" applyFont="1" applyFill="1" applyBorder="1" applyAlignment="1">
      <alignment vertical="top" wrapText="1"/>
    </xf>
    <xf numFmtId="0" fontId="44" fillId="0" borderId="0" xfId="0" applyFont="1" applyAlignment="1">
      <alignment vertical="top"/>
    </xf>
    <xf numFmtId="0" fontId="39" fillId="35" borderId="13" xfId="0" applyFont="1" applyFill="1" applyBorder="1" applyAlignment="1">
      <alignment vertical="top" wrapText="1"/>
    </xf>
    <xf numFmtId="0" fontId="39" fillId="35" borderId="10" xfId="0" applyFont="1" applyFill="1" applyBorder="1" applyAlignment="1">
      <alignment vertical="top" wrapText="1"/>
    </xf>
    <xf numFmtId="0" fontId="39" fillId="35" borderId="10" xfId="0" applyFont="1" applyFill="1" applyBorder="1" applyAlignment="1">
      <alignment vertical="center" wrapText="1"/>
    </xf>
    <xf numFmtId="0" fontId="39" fillId="35" borderId="13" xfId="0" applyFont="1" applyFill="1" applyBorder="1" applyAlignment="1">
      <alignment vertical="top" wrapText="1"/>
    </xf>
    <xf numFmtId="0" fontId="39" fillId="35"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19" sqref="C19"/>
    </sheetView>
  </sheetViews>
  <sheetFormatPr defaultColWidth="9.140625" defaultRowHeight="15"/>
  <cols>
    <col min="1" max="1" width="24.57421875" style="21" customWidth="1"/>
    <col min="2" max="2" width="18.421875" style="21" customWidth="1"/>
    <col min="3" max="3" width="26.140625" style="21" customWidth="1"/>
    <col min="4" max="16384" width="9.140625" style="21" customWidth="1"/>
  </cols>
  <sheetData>
    <row r="1" spans="1:3" ht="13.5" thickBot="1">
      <c r="A1" s="4" t="s">
        <v>57</v>
      </c>
      <c r="B1" s="4" t="s">
        <v>58</v>
      </c>
      <c r="C1" s="4" t="s">
        <v>59</v>
      </c>
    </row>
    <row r="2" spans="1:3" ht="13.5" thickBot="1">
      <c r="A2" s="5">
        <v>5</v>
      </c>
      <c r="B2" s="5" t="s">
        <v>60</v>
      </c>
      <c r="C2" s="5">
        <v>1</v>
      </c>
    </row>
    <row r="3" spans="1:3" ht="13.5" thickBot="1">
      <c r="A3" s="8">
        <v>4</v>
      </c>
      <c r="B3" s="8" t="s">
        <v>60</v>
      </c>
      <c r="C3" s="8">
        <v>2</v>
      </c>
    </row>
    <row r="4" spans="1:3" ht="13.5" customHeight="1" thickBot="1">
      <c r="A4" s="5">
        <v>15</v>
      </c>
      <c r="B4" s="5" t="s">
        <v>61</v>
      </c>
      <c r="C4" s="5">
        <v>1</v>
      </c>
    </row>
    <row r="5" spans="1:3" ht="15.75" customHeight="1" thickBot="1">
      <c r="A5" s="8">
        <v>3</v>
      </c>
      <c r="B5" s="8" t="s">
        <v>61</v>
      </c>
      <c r="C5" s="8">
        <v>2</v>
      </c>
    </row>
    <row r="6" spans="1:3" ht="13.5" thickBot="1">
      <c r="A6" s="5">
        <v>22</v>
      </c>
      <c r="B6" s="5" t="s">
        <v>62</v>
      </c>
      <c r="C6" s="5">
        <v>1</v>
      </c>
    </row>
    <row r="7" spans="1:3" ht="13.5" thickBot="1">
      <c r="A7" s="8">
        <v>12</v>
      </c>
      <c r="B7" s="8" t="s">
        <v>62</v>
      </c>
      <c r="C7" s="8">
        <v>2</v>
      </c>
    </row>
    <row r="8" spans="1:3" ht="13.5" thickBot="1">
      <c r="A8" s="5">
        <v>10</v>
      </c>
      <c r="B8" s="5" t="s">
        <v>63</v>
      </c>
      <c r="C8" s="5">
        <v>1</v>
      </c>
    </row>
    <row r="9" spans="1:3" ht="13.5" thickBot="1">
      <c r="A9" s="8">
        <v>33</v>
      </c>
      <c r="B9" s="8" t="s">
        <v>63</v>
      </c>
      <c r="C9" s="8">
        <v>2</v>
      </c>
    </row>
    <row r="10" spans="1:3" ht="26.25" thickBot="1">
      <c r="A10" s="11" t="s">
        <v>15</v>
      </c>
      <c r="B10" s="11" t="s">
        <v>16</v>
      </c>
      <c r="C10" s="11" t="s">
        <v>17</v>
      </c>
    </row>
    <row r="11" spans="1:3" ht="82.5" customHeight="1" thickBot="1">
      <c r="A11" s="8" t="s">
        <v>66</v>
      </c>
      <c r="B11" s="8" t="s">
        <v>64</v>
      </c>
      <c r="C11" s="8">
        <f>_xlfn.SUMIFS(A2:A9,B2:B9,"=A*",C2:C9,1)</f>
        <v>20</v>
      </c>
    </row>
    <row r="12" spans="1:3" ht="64.5" thickBot="1">
      <c r="A12" s="5" t="s">
        <v>67</v>
      </c>
      <c r="B12" s="5" t="s">
        <v>65</v>
      </c>
      <c r="C12" s="5">
        <f>_xlfn.SUMIFS(A2:A9,B2:B9,"&lt;&gt;Bananas",C2:C9,1)</f>
        <v>30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
  <sheetViews>
    <sheetView zoomScalePageLayoutView="0" workbookViewId="0" topLeftCell="A1">
      <selection activeCell="A7" sqref="A7"/>
    </sheetView>
  </sheetViews>
  <sheetFormatPr defaultColWidth="9.140625" defaultRowHeight="15"/>
  <cols>
    <col min="1" max="1" width="27.00390625" style="21" customWidth="1"/>
    <col min="2" max="2" width="14.28125" style="21" customWidth="1"/>
    <col min="3" max="3" width="12.8515625" style="21" customWidth="1"/>
    <col min="4" max="4" width="9.140625" style="21" customWidth="1"/>
    <col min="5" max="5" width="17.8515625" style="21" customWidth="1"/>
    <col min="6" max="16384" width="9.140625" style="21" customWidth="1"/>
  </cols>
  <sheetData>
    <row r="1" spans="1:5" ht="26.25" thickBot="1">
      <c r="A1" s="4" t="s">
        <v>37</v>
      </c>
      <c r="B1" s="4" t="s">
        <v>38</v>
      </c>
      <c r="C1" s="4" t="s">
        <v>39</v>
      </c>
      <c r="D1" s="4" t="s">
        <v>40</v>
      </c>
      <c r="E1" s="4" t="s">
        <v>41</v>
      </c>
    </row>
    <row r="2" spans="1:5" ht="26.25" thickBot="1">
      <c r="A2" s="5" t="s">
        <v>42</v>
      </c>
      <c r="B2" s="5">
        <v>100</v>
      </c>
      <c r="C2" s="5">
        <v>390</v>
      </c>
      <c r="D2" s="5">
        <v>8321</v>
      </c>
      <c r="E2" s="5">
        <v>500</v>
      </c>
    </row>
    <row r="3" spans="1:5" ht="39" thickBot="1">
      <c r="A3" s="8" t="s">
        <v>43</v>
      </c>
      <c r="B3" s="24">
        <v>0.01</v>
      </c>
      <c r="C3" s="25">
        <v>0.005</v>
      </c>
      <c r="D3" s="24">
        <v>0.03</v>
      </c>
      <c r="E3" s="24">
        <v>0.04</v>
      </c>
    </row>
    <row r="4" spans="1:5" ht="39" thickBot="1">
      <c r="A4" s="5" t="s">
        <v>44</v>
      </c>
      <c r="B4" s="26">
        <v>0.01</v>
      </c>
      <c r="C4" s="27">
        <v>0.013</v>
      </c>
      <c r="D4" s="27">
        <v>0.021</v>
      </c>
      <c r="E4" s="26">
        <v>0.02</v>
      </c>
    </row>
    <row r="5" spans="1:5" ht="39" thickBot="1">
      <c r="A5" s="8" t="s">
        <v>45</v>
      </c>
      <c r="B5" s="25">
        <v>0.005</v>
      </c>
      <c r="C5" s="24">
        <v>0.03</v>
      </c>
      <c r="D5" s="24">
        <v>0.01</v>
      </c>
      <c r="E5" s="24">
        <v>0.04</v>
      </c>
    </row>
    <row r="6" spans="1:3" ht="26.25" thickBot="1">
      <c r="A6" s="11" t="s">
        <v>15</v>
      </c>
      <c r="B6" s="11" t="s">
        <v>16</v>
      </c>
      <c r="C6" s="11" t="s">
        <v>17</v>
      </c>
    </row>
    <row r="7" spans="1:3" ht="128.25" thickBot="1">
      <c r="A7" s="8" t="s">
        <v>48</v>
      </c>
      <c r="B7" s="8" t="s">
        <v>46</v>
      </c>
      <c r="C7" s="8">
        <f>_xlfn.SUMIFS(B2:E2,B3:E3,"&gt;3%",B4:E4,"&gt;=2%")</f>
        <v>500</v>
      </c>
    </row>
    <row r="8" spans="1:3" ht="128.25" thickBot="1">
      <c r="A8" s="5" t="s">
        <v>49</v>
      </c>
      <c r="B8" s="5" t="s">
        <v>47</v>
      </c>
      <c r="C8" s="28">
        <f>_xlfn.SUMIFS(B2:E2,B5:E5,"&gt;=1%",B5:E5,"&lt;=3%",B4:E4,"&gt;1%")</f>
        <v>8711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C6" sqref="C6"/>
    </sheetView>
  </sheetViews>
  <sheetFormatPr defaultColWidth="9.140625" defaultRowHeight="15"/>
  <cols>
    <col min="1" max="1" width="31.7109375" style="21" customWidth="1"/>
    <col min="2" max="2" width="26.140625" style="21" customWidth="1"/>
    <col min="3" max="3" width="12.7109375" style="21" customWidth="1"/>
    <col min="4" max="16384" width="9.140625" style="21" customWidth="1"/>
  </cols>
  <sheetData>
    <row r="1" spans="1:5" ht="26.25" thickBot="1">
      <c r="A1" s="4" t="s">
        <v>50</v>
      </c>
      <c r="B1" s="4" t="s">
        <v>23</v>
      </c>
      <c r="C1" s="4" t="s">
        <v>24</v>
      </c>
      <c r="D1" s="4" t="s">
        <v>25</v>
      </c>
      <c r="E1" s="4" t="s">
        <v>26</v>
      </c>
    </row>
    <row r="2" spans="1:5" ht="13.5" thickBot="1">
      <c r="A2" s="5" t="s">
        <v>51</v>
      </c>
      <c r="B2" s="6">
        <v>3.3</v>
      </c>
      <c r="C2" s="6">
        <v>0.8</v>
      </c>
      <c r="D2" s="6">
        <v>5.5</v>
      </c>
      <c r="E2" s="6">
        <v>5.5</v>
      </c>
    </row>
    <row r="3" spans="1:5" ht="13.5" thickBot="1">
      <c r="A3" s="8" t="s">
        <v>52</v>
      </c>
      <c r="B3" s="9">
        <v>55</v>
      </c>
      <c r="C3" s="9">
        <v>39</v>
      </c>
      <c r="D3" s="9">
        <v>39</v>
      </c>
      <c r="E3" s="9">
        <v>57.5</v>
      </c>
    </row>
    <row r="4" spans="1:5" ht="26.25" thickBot="1">
      <c r="A4" s="5" t="s">
        <v>53</v>
      </c>
      <c r="B4" s="6">
        <v>6.5</v>
      </c>
      <c r="C4" s="6">
        <v>19.5</v>
      </c>
      <c r="D4" s="6">
        <v>6</v>
      </c>
      <c r="E4" s="6">
        <v>6.5</v>
      </c>
    </row>
    <row r="5" spans="1:3" ht="13.5" thickBot="1">
      <c r="A5" s="4" t="s">
        <v>15</v>
      </c>
      <c r="B5" s="4" t="s">
        <v>16</v>
      </c>
      <c r="C5" s="4" t="s">
        <v>17</v>
      </c>
    </row>
    <row r="6" spans="1:3" ht="89.25">
      <c r="A6" s="29" t="s">
        <v>56</v>
      </c>
      <c r="B6" s="32" t="s">
        <v>54</v>
      </c>
      <c r="C6" s="32">
        <f>_xlfn.SUMIFS(B2:E2,B3:E3,"&gt;=40",B4:E4,"&lt;10")</f>
        <v>8.8</v>
      </c>
    </row>
    <row r="7" spans="1:3" ht="153.75" thickBot="1">
      <c r="A7" s="30"/>
      <c r="B7" s="31" t="s">
        <v>55</v>
      </c>
      <c r="C7" s="33"/>
    </row>
  </sheetData>
  <sheetProtection/>
  <mergeCells count="1">
    <mergeCell ref="A6:A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1"/>
  <sheetViews>
    <sheetView zoomScalePageLayoutView="0" workbookViewId="0" topLeftCell="A1">
      <selection activeCell="B9" sqref="B9"/>
    </sheetView>
  </sheetViews>
  <sheetFormatPr defaultColWidth="9.140625" defaultRowHeight="15"/>
  <cols>
    <col min="1" max="1" width="44.7109375" style="21" customWidth="1"/>
    <col min="2" max="2" width="21.57421875" style="22" customWidth="1"/>
    <col min="3" max="3" width="14.7109375" style="22" customWidth="1"/>
    <col min="4" max="4" width="12.28125" style="22" customWidth="1"/>
    <col min="5" max="5" width="16.00390625" style="22" customWidth="1"/>
    <col min="6" max="16384" width="9.140625" style="21" customWidth="1"/>
  </cols>
  <sheetData>
    <row r="1" spans="1:5" s="21" customFormat="1" ht="13.5" thickBot="1">
      <c r="A1" s="4" t="s">
        <v>22</v>
      </c>
      <c r="B1" s="17" t="s">
        <v>23</v>
      </c>
      <c r="C1" s="17" t="s">
        <v>24</v>
      </c>
      <c r="D1" s="17" t="s">
        <v>25</v>
      </c>
      <c r="E1" s="17" t="s">
        <v>26</v>
      </c>
    </row>
    <row r="2" spans="1:5" s="21" customFormat="1" ht="13.5" thickBot="1">
      <c r="A2" s="5" t="s">
        <v>27</v>
      </c>
      <c r="B2" s="6">
        <v>1.3</v>
      </c>
      <c r="C2" s="6">
        <v>0</v>
      </c>
      <c r="D2" s="6">
        <v>1.5</v>
      </c>
      <c r="E2" s="6">
        <v>3</v>
      </c>
    </row>
    <row r="3" spans="1:5" s="21" customFormat="1" ht="13.5" thickBot="1">
      <c r="A3" s="8" t="s">
        <v>28</v>
      </c>
      <c r="B3" s="9">
        <v>2</v>
      </c>
      <c r="C3" s="9">
        <v>0.8</v>
      </c>
      <c r="D3" s="9">
        <v>4</v>
      </c>
      <c r="E3" s="9">
        <v>2.5</v>
      </c>
    </row>
    <row r="4" spans="1:5" s="21" customFormat="1" ht="13.5" thickBot="1">
      <c r="A4" s="5" t="s">
        <v>29</v>
      </c>
      <c r="B4" s="6">
        <v>56</v>
      </c>
      <c r="C4" s="6">
        <v>44</v>
      </c>
      <c r="D4" s="6">
        <v>40</v>
      </c>
      <c r="E4" s="6">
        <v>38</v>
      </c>
    </row>
    <row r="5" spans="1:5" s="21" customFormat="1" ht="13.5" thickBot="1">
      <c r="A5" s="8" t="s">
        <v>30</v>
      </c>
      <c r="B5" s="9">
        <v>54</v>
      </c>
      <c r="C5" s="9">
        <v>34</v>
      </c>
      <c r="D5" s="9">
        <v>38</v>
      </c>
      <c r="E5" s="9">
        <v>77</v>
      </c>
    </row>
    <row r="6" spans="1:5" s="21" customFormat="1" ht="13.5" thickBot="1">
      <c r="A6" s="5" t="s">
        <v>31</v>
      </c>
      <c r="B6" s="6">
        <v>13</v>
      </c>
      <c r="C6" s="6">
        <v>6</v>
      </c>
      <c r="D6" s="6">
        <v>8</v>
      </c>
      <c r="E6" s="6">
        <v>1</v>
      </c>
    </row>
    <row r="7" spans="1:5" s="21" customFormat="1" ht="13.5" thickBot="1">
      <c r="A7" s="8" t="s">
        <v>32</v>
      </c>
      <c r="B7" s="9">
        <v>0</v>
      </c>
      <c r="C7" s="9">
        <v>33</v>
      </c>
      <c r="D7" s="9">
        <v>4</v>
      </c>
      <c r="E7" s="9">
        <v>12</v>
      </c>
    </row>
    <row r="8" spans="1:5" s="21" customFormat="1" ht="13.5" thickBot="1">
      <c r="A8" s="11" t="s">
        <v>15</v>
      </c>
      <c r="B8" s="18" t="s">
        <v>16</v>
      </c>
      <c r="C8" s="18" t="s">
        <v>17</v>
      </c>
      <c r="D8" s="22"/>
      <c r="E8" s="22"/>
    </row>
    <row r="9" spans="1:5" s="21" customFormat="1" ht="165.75">
      <c r="A9" s="14" t="s">
        <v>36</v>
      </c>
      <c r="B9" s="19" t="s">
        <v>33</v>
      </c>
      <c r="C9" s="23">
        <f>_xlfn.SUMIFS(B2:E3,B4:E5,"&gt;=40",B6:E7,"&lt;10")</f>
        <v>3.5</v>
      </c>
      <c r="D9" s="22"/>
      <c r="E9" s="22"/>
    </row>
    <row r="10" spans="1:5" s="21" customFormat="1" ht="204">
      <c r="A10" s="15"/>
      <c r="B10" s="19" t="s">
        <v>34</v>
      </c>
      <c r="C10" s="22"/>
      <c r="D10" s="22"/>
      <c r="E10" s="22"/>
    </row>
    <row r="11" spans="1:5" s="21" customFormat="1" ht="179.25" thickBot="1">
      <c r="A11" s="16"/>
      <c r="B11" s="20" t="s">
        <v>35</v>
      </c>
      <c r="C11" s="22"/>
      <c r="D11" s="22"/>
      <c r="E11" s="22"/>
    </row>
  </sheetData>
  <sheetProtection/>
  <mergeCells count="1">
    <mergeCell ref="A9:A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A1">
      <selection activeCell="A18" sqref="A18"/>
    </sheetView>
  </sheetViews>
  <sheetFormatPr defaultColWidth="9.140625" defaultRowHeight="15"/>
  <cols>
    <col min="1" max="1" width="67.28125" style="3" customWidth="1"/>
    <col min="2" max="2" width="48.00390625" style="3" customWidth="1"/>
    <col min="3" max="3" width="20.28125" style="3" customWidth="1"/>
    <col min="4" max="4" width="14.8515625" style="3" customWidth="1"/>
    <col min="5" max="5" width="12.421875" style="3" customWidth="1"/>
    <col min="6" max="6" width="11.28125" style="3" customWidth="1"/>
    <col min="7" max="7" width="13.8515625" style="3" customWidth="1"/>
    <col min="8" max="8" width="12.421875" style="3" customWidth="1"/>
    <col min="9" max="16384" width="9.140625" style="3" customWidth="1"/>
  </cols>
  <sheetData>
    <row r="1" spans="1:8" ht="13.5" thickBot="1">
      <c r="A1" s="4" t="s">
        <v>1</v>
      </c>
      <c r="B1" s="4" t="s">
        <v>2</v>
      </c>
      <c r="C1" s="4" t="s">
        <v>3</v>
      </c>
      <c r="D1" s="4" t="s">
        <v>4</v>
      </c>
      <c r="E1" s="4" t="s">
        <v>5</v>
      </c>
      <c r="F1" s="4" t="s">
        <v>6</v>
      </c>
      <c r="G1" s="4" t="s">
        <v>7</v>
      </c>
      <c r="H1" s="2" t="s">
        <v>0</v>
      </c>
    </row>
    <row r="2" spans="1:7" ht="13.5" thickBot="1">
      <c r="A2" s="5" t="s">
        <v>8</v>
      </c>
      <c r="B2" s="6">
        <v>1200</v>
      </c>
      <c r="C2" s="6">
        <v>2</v>
      </c>
      <c r="D2" s="6">
        <v>1</v>
      </c>
      <c r="E2" s="6" t="s">
        <v>9</v>
      </c>
      <c r="F2" s="6">
        <v>1940</v>
      </c>
      <c r="G2" s="7">
        <v>125000</v>
      </c>
    </row>
    <row r="3" spans="1:7" ht="13.5" thickBot="1">
      <c r="A3" s="8" t="s">
        <v>10</v>
      </c>
      <c r="B3" s="9">
        <v>1580</v>
      </c>
      <c r="C3" s="9">
        <v>3</v>
      </c>
      <c r="D3" s="9">
        <v>1.5</v>
      </c>
      <c r="E3" s="9" t="s">
        <v>11</v>
      </c>
      <c r="F3" s="9">
        <v>1965</v>
      </c>
      <c r="G3" s="10">
        <v>217000</v>
      </c>
    </row>
    <row r="4" spans="1:7" ht="13.5" thickBot="1">
      <c r="A4" s="5" t="s">
        <v>12</v>
      </c>
      <c r="B4" s="6">
        <v>2200</v>
      </c>
      <c r="C4" s="6">
        <v>4</v>
      </c>
      <c r="D4" s="6">
        <v>3</v>
      </c>
      <c r="E4" s="6" t="s">
        <v>9</v>
      </c>
      <c r="F4" s="6">
        <v>2003</v>
      </c>
      <c r="G4" s="7">
        <v>376000</v>
      </c>
    </row>
    <row r="5" spans="1:7" ht="13.5" thickBot="1">
      <c r="A5" s="8" t="s">
        <v>13</v>
      </c>
      <c r="B5" s="9">
        <v>1750</v>
      </c>
      <c r="C5" s="9">
        <v>3</v>
      </c>
      <c r="D5" s="9">
        <v>2.5</v>
      </c>
      <c r="E5" s="9" t="s">
        <v>9</v>
      </c>
      <c r="F5" s="9">
        <v>2001</v>
      </c>
      <c r="G5" s="10">
        <v>249000</v>
      </c>
    </row>
    <row r="6" spans="1:7" ht="13.5" thickBot="1">
      <c r="A6" s="5" t="s">
        <v>14</v>
      </c>
      <c r="B6" s="6">
        <v>2140</v>
      </c>
      <c r="C6" s="6">
        <v>4</v>
      </c>
      <c r="D6" s="6">
        <v>3</v>
      </c>
      <c r="E6" s="6" t="s">
        <v>9</v>
      </c>
      <c r="F6" s="6">
        <v>1998</v>
      </c>
      <c r="G6" s="7">
        <v>199000</v>
      </c>
    </row>
    <row r="7" spans="1:7" ht="13.5" thickBot="1">
      <c r="A7" s="8" t="str">
        <f>"&gt;"&amp;ROUND(SUM(1,1),0)</f>
        <v>&gt;2</v>
      </c>
      <c r="B7" s="9" t="str">
        <f>"yes"</f>
        <v>yes</v>
      </c>
      <c r="C7" s="9" t="str">
        <f>"y*"</f>
        <v>y*</v>
      </c>
      <c r="D7" s="9"/>
      <c r="E7" s="9"/>
      <c r="F7" s="9"/>
      <c r="G7" s="9"/>
    </row>
    <row r="8" spans="1:5" ht="13.5" thickBot="1">
      <c r="A8" s="11" t="s">
        <v>15</v>
      </c>
      <c r="B8" s="11" t="s">
        <v>16</v>
      </c>
      <c r="C8" s="11" t="s">
        <v>17</v>
      </c>
      <c r="D8" s="5"/>
      <c r="E8" s="5"/>
    </row>
    <row r="9" spans="1:5" ht="39" thickBot="1">
      <c r="A9" s="1" t="s">
        <v>20</v>
      </c>
      <c r="B9" s="8" t="s">
        <v>18</v>
      </c>
      <c r="C9" s="13">
        <f>_xlfn.SUMIFS(G2:G6,C2:C6,A7,E2:E6,B7,F2:F6,"&gt;1999",F2:F6,"&lt;2004")</f>
        <v>625000</v>
      </c>
      <c r="D9" s="8"/>
      <c r="E9" s="8"/>
    </row>
    <row r="10" spans="1:5" ht="39" thickBot="1">
      <c r="A10" s="5" t="s">
        <v>21</v>
      </c>
      <c r="B10" s="5" t="s">
        <v>19</v>
      </c>
      <c r="C10" s="13">
        <f>_xlfn.AVERAGEIFS(G2:G6,C2:C6,"&gt;2",E2:E6,C7,F2:F6,"&gt;1999",F2:F6,"&lt;2004")</f>
        <v>312500</v>
      </c>
      <c r="D10" s="5"/>
      <c r="E10" s="5"/>
    </row>
    <row r="11" ht="12.75">
      <c r="A11" s="1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2012-01-21T11:45:21Z</dcterms:modified>
  <cp:category/>
  <cp:version/>
  <cp:contentType/>
  <cp:contentStatus/>
</cp:coreProperties>
</file>